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ictures\Equipment\observatory\"/>
    </mc:Choice>
  </mc:AlternateContent>
  <xr:revisionPtr revIDLastSave="0" documentId="8_{D78D4310-DB94-4D83-AEB8-3ABC3B33C873}" xr6:coauthVersionLast="47" xr6:coauthVersionMax="47" xr10:uidLastSave="{00000000-0000-0000-0000-000000000000}"/>
  <bookViews>
    <workbookView xWindow="390" yWindow="390" windowWidth="25320" windowHeight="15135" xr2:uid="{00000000-000D-0000-FFFF-FFFF00000000}"/>
  </bookViews>
  <sheets>
    <sheet name="Sheet1" sheetId="1" r:id="rId1"/>
    <sheet name="Sheet2" sheetId="2" r:id="rId2"/>
    <sheet name="Sheet3" sheetId="3" r:id="rId3"/>
  </sheets>
  <calcPr calcId="181029"/>
  <fileRecoveryPr repairLoad="1"/>
</workbook>
</file>

<file path=xl/calcChain.xml><?xml version="1.0" encoding="utf-8"?>
<calcChain xmlns="http://schemas.openxmlformats.org/spreadsheetml/2006/main">
  <c r="J31" i="1" l="1"/>
  <c r="J32" i="1" s="1"/>
  <c r="I31" i="1"/>
  <c r="G30" i="1"/>
  <c r="J30" i="1"/>
  <c r="J29" i="1"/>
  <c r="I13" i="1"/>
  <c r="D4" i="2"/>
  <c r="D3" i="2"/>
  <c r="D5" i="2" s="1"/>
  <c r="D6" i="2" s="1"/>
  <c r="I28" i="1"/>
  <c r="I38" i="1"/>
  <c r="I37" i="1"/>
  <c r="I36" i="1"/>
  <c r="I35" i="1"/>
  <c r="I26" i="1"/>
  <c r="J24" i="1"/>
  <c r="J23" i="1"/>
  <c r="I27" i="1"/>
  <c r="J25" i="1"/>
  <c r="I21" i="1"/>
  <c r="J22" i="1"/>
  <c r="I20" i="1"/>
  <c r="I19" i="1"/>
  <c r="I17" i="1"/>
  <c r="I15" i="1"/>
  <c r="J14" i="1"/>
  <c r="I12" i="1"/>
  <c r="I11" i="1"/>
  <c r="I18" i="1"/>
  <c r="I16" i="1"/>
  <c r="I10" i="1"/>
  <c r="I9" i="1"/>
  <c r="I8" i="1"/>
  <c r="I3" i="1"/>
  <c r="I4" i="1"/>
  <c r="I6" i="1"/>
  <c r="I7" i="1"/>
  <c r="I5" i="1"/>
  <c r="I39" i="1" l="1"/>
  <c r="I40" i="1" s="1"/>
</calcChain>
</file>

<file path=xl/sharedStrings.xml><?xml version="1.0" encoding="utf-8"?>
<sst xmlns="http://schemas.openxmlformats.org/spreadsheetml/2006/main" count="120" uniqueCount="79">
  <si>
    <t>Observatory Shed Quantities</t>
  </si>
  <si>
    <t>Corner posts</t>
  </si>
  <si>
    <t>Qty</t>
  </si>
  <si>
    <t>Height(m)</t>
  </si>
  <si>
    <t>75x75</t>
  </si>
  <si>
    <t>Dim (mm)</t>
  </si>
  <si>
    <t>Roof runners</t>
  </si>
  <si>
    <t>Price</t>
  </si>
  <si>
    <t>pack size</t>
  </si>
  <si>
    <t>Floor panels</t>
  </si>
  <si>
    <t>Bricks</t>
  </si>
  <si>
    <t>Floor joists - treated</t>
  </si>
  <si>
    <t>Ready mix concrete</t>
  </si>
  <si>
    <t>Ready mix mortar</t>
  </si>
  <si>
    <t>25kg</t>
  </si>
  <si>
    <t>two spare lengths</t>
  </si>
  <si>
    <t>Damp proof membrane</t>
  </si>
  <si>
    <t>2.5l</t>
  </si>
  <si>
    <t>Roof timbers</t>
  </si>
  <si>
    <t>metal brackets</t>
  </si>
  <si>
    <t>eaves fillers</t>
  </si>
  <si>
    <t>ridge plate</t>
  </si>
  <si>
    <t>roof screws mini profile</t>
  </si>
  <si>
    <t>roof panels mini profile</t>
  </si>
  <si>
    <t>roofing tape - hi tack flashing</t>
  </si>
  <si>
    <t>lintel - internal</t>
  </si>
  <si>
    <t>pipe - 4" plastic</t>
  </si>
  <si>
    <t>M12</t>
  </si>
  <si>
    <t>steel plate - ebay</t>
  </si>
  <si>
    <t>200mm dia</t>
  </si>
  <si>
    <t>wall panelling - sides</t>
  </si>
  <si>
    <t>wheels - ebay</t>
  </si>
  <si>
    <t>100mm</t>
  </si>
  <si>
    <t>200mm</t>
  </si>
  <si>
    <t>bolts  -m12 - ebay</t>
  </si>
  <si>
    <t>m8 bolts as axles - ebay</t>
  </si>
  <si>
    <t>spare nuts - wickes</t>
  </si>
  <si>
    <t xml:space="preserve">Fence posts </t>
  </si>
  <si>
    <t>fence panels</t>
  </si>
  <si>
    <t>6x4 ft</t>
  </si>
  <si>
    <t>6x5 ft</t>
  </si>
  <si>
    <t>post spikes</t>
  </si>
  <si>
    <t>feather edge boards</t>
  </si>
  <si>
    <t>1.8.m</t>
  </si>
  <si>
    <t>2440mm</t>
  </si>
  <si>
    <t>for side and rear of garden</t>
  </si>
  <si>
    <t>includes one or two for washing line</t>
  </si>
  <si>
    <t>for making good and making new gables</t>
  </si>
  <si>
    <t>shed paint</t>
  </si>
  <si>
    <t>5ltrs</t>
  </si>
  <si>
    <t>x</t>
  </si>
  <si>
    <t>44x44</t>
  </si>
  <si>
    <t>34x44</t>
  </si>
  <si>
    <t>2 spare lengths</t>
  </si>
  <si>
    <t>47x47</t>
  </si>
  <si>
    <t>not available</t>
  </si>
  <si>
    <t>don't need - use polythene sheeting</t>
  </si>
  <si>
    <t>X</t>
  </si>
  <si>
    <t>Ebay</t>
  </si>
  <si>
    <t>Wickes</t>
  </si>
  <si>
    <t>Description</t>
  </si>
  <si>
    <t>Notes</t>
  </si>
  <si>
    <t>Other garden stuff</t>
  </si>
  <si>
    <t>Cost - W</t>
  </si>
  <si>
    <t>Cost - E</t>
  </si>
  <si>
    <t>50mm</t>
  </si>
  <si>
    <t>15mm</t>
  </si>
  <si>
    <t xml:space="preserve">don't need ?  </t>
  </si>
  <si>
    <t>don't need - use flashing /flashing tape</t>
  </si>
  <si>
    <t>roof</t>
  </si>
  <si>
    <t>30 joints</t>
  </si>
  <si>
    <t>100 @ 60mm screws</t>
  </si>
  <si>
    <t>sheeting</t>
  </si>
  <si>
    <t>50 @40mm screws</t>
  </si>
  <si>
    <t>screws 4 x70</t>
  </si>
  <si>
    <t>woodworm killer</t>
  </si>
  <si>
    <t>Catches &amp; padlock</t>
  </si>
  <si>
    <t>amazon</t>
  </si>
  <si>
    <t>2014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</si>
</sst>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43" fontId="0" fillId="0" borderId="1" xfId="0" applyNumberForma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3" fontId="0" fillId="0" borderId="2" xfId="1" applyFont="1" applyBorder="1"/>
    <xf numFmtId="43" fontId="0" fillId="0" borderId="2" xfId="1" applyFont="1" applyBorder="1" applyAlignment="1">
      <alignment horizontal="center"/>
    </xf>
    <xf numFmtId="43" fontId="0" fillId="0" borderId="0" xfId="1" applyFont="1" applyBorder="1"/>
    <xf numFmtId="43" fontId="0" fillId="0" borderId="1" xfId="1" applyFont="1" applyBorder="1"/>
    <xf numFmtId="43" fontId="0" fillId="0" borderId="0" xfId="0" applyNumberFormat="1"/>
    <xf numFmtId="0" fontId="0" fillId="0" borderId="0" xfId="0" quotePrefix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workbookViewId="0">
      <selection activeCell="C3" sqref="C3"/>
    </sheetView>
  </sheetViews>
  <sheetFormatPr defaultRowHeight="15" x14ac:dyDescent="0.25"/>
  <cols>
    <col min="1" max="1" width="5.140625" bestFit="1" customWidth="1"/>
    <col min="2" max="2" width="7.28515625" bestFit="1" customWidth="1"/>
    <col min="3" max="3" width="27" bestFit="1" customWidth="1"/>
    <col min="4" max="4" width="10" bestFit="1" customWidth="1"/>
    <col min="5" max="5" width="9.85546875" bestFit="1" customWidth="1"/>
    <col min="11" max="11" width="37.140625" bestFit="1" customWidth="1"/>
  </cols>
  <sheetData>
    <row r="1" spans="1:14" x14ac:dyDescent="0.25">
      <c r="C1" t="s">
        <v>0</v>
      </c>
      <c r="F1" s="14" t="s">
        <v>78</v>
      </c>
    </row>
    <row r="2" spans="1:14" x14ac:dyDescent="0.25">
      <c r="A2" s="4" t="s">
        <v>58</v>
      </c>
      <c r="B2" s="4" t="s">
        <v>59</v>
      </c>
      <c r="C2" s="4" t="s">
        <v>60</v>
      </c>
      <c r="D2" s="5" t="s">
        <v>3</v>
      </c>
      <c r="E2" s="5" t="s">
        <v>5</v>
      </c>
      <c r="F2" s="5" t="s">
        <v>2</v>
      </c>
      <c r="G2" s="5" t="s">
        <v>7</v>
      </c>
      <c r="H2" s="5" t="s">
        <v>8</v>
      </c>
      <c r="I2" s="5" t="s">
        <v>63</v>
      </c>
      <c r="J2" s="5" t="s">
        <v>64</v>
      </c>
      <c r="K2" s="5" t="s">
        <v>61</v>
      </c>
    </row>
    <row r="3" spans="1:14" x14ac:dyDescent="0.25">
      <c r="A3" s="6"/>
      <c r="B3" s="6" t="s">
        <v>50</v>
      </c>
      <c r="C3" s="6" t="s">
        <v>1</v>
      </c>
      <c r="D3" s="7">
        <v>2.4</v>
      </c>
      <c r="E3" s="7" t="s">
        <v>4</v>
      </c>
      <c r="F3" s="7">
        <v>8</v>
      </c>
      <c r="G3" s="8">
        <v>10.19</v>
      </c>
      <c r="H3" s="7">
        <v>1</v>
      </c>
      <c r="I3" s="8">
        <f>G3*F3/H3</f>
        <v>81.52</v>
      </c>
      <c r="J3" s="8"/>
      <c r="K3" s="6" t="s">
        <v>46</v>
      </c>
      <c r="M3" t="s">
        <v>69</v>
      </c>
    </row>
    <row r="4" spans="1:14" x14ac:dyDescent="0.25">
      <c r="A4" s="6"/>
      <c r="B4" s="6" t="s">
        <v>50</v>
      </c>
      <c r="C4" s="6" t="s">
        <v>6</v>
      </c>
      <c r="D4" s="7">
        <v>2.4</v>
      </c>
      <c r="E4" s="7" t="s">
        <v>51</v>
      </c>
      <c r="F4" s="7">
        <v>6</v>
      </c>
      <c r="G4" s="8">
        <v>20.88</v>
      </c>
      <c r="H4" s="7">
        <v>6</v>
      </c>
      <c r="I4" s="8">
        <f>G4*F4/H4</f>
        <v>20.88</v>
      </c>
      <c r="J4" s="8"/>
      <c r="K4" s="6" t="s">
        <v>15</v>
      </c>
      <c r="M4" t="s">
        <v>70</v>
      </c>
      <c r="N4" s="13" t="s">
        <v>71</v>
      </c>
    </row>
    <row r="5" spans="1:14" x14ac:dyDescent="0.25">
      <c r="A5" s="6"/>
      <c r="B5" s="6" t="s">
        <v>50</v>
      </c>
      <c r="C5" s="6" t="s">
        <v>9</v>
      </c>
      <c r="D5" s="7">
        <v>1.22</v>
      </c>
      <c r="E5" s="7">
        <v>320</v>
      </c>
      <c r="F5" s="7">
        <v>12</v>
      </c>
      <c r="G5" s="9">
        <v>6.98</v>
      </c>
      <c r="H5" s="7">
        <v>3</v>
      </c>
      <c r="I5" s="8">
        <f>G5*F5/H5</f>
        <v>27.92</v>
      </c>
      <c r="J5" s="8"/>
      <c r="K5" s="6"/>
    </row>
    <row r="6" spans="1:14" x14ac:dyDescent="0.25">
      <c r="A6" s="6"/>
      <c r="B6" s="6" t="s">
        <v>50</v>
      </c>
      <c r="C6" s="6" t="s">
        <v>11</v>
      </c>
      <c r="D6" s="7">
        <v>2.4</v>
      </c>
      <c r="E6" s="7" t="s">
        <v>54</v>
      </c>
      <c r="F6" s="7">
        <v>6</v>
      </c>
      <c r="G6" s="8">
        <v>22.13</v>
      </c>
      <c r="H6" s="7">
        <v>6</v>
      </c>
      <c r="I6" s="8">
        <f>G6*F6/H6</f>
        <v>22.13</v>
      </c>
      <c r="J6" s="8"/>
      <c r="K6" s="6"/>
      <c r="M6" t="s">
        <v>72</v>
      </c>
    </row>
    <row r="7" spans="1:14" x14ac:dyDescent="0.25">
      <c r="A7" s="6"/>
      <c r="B7" s="6" t="s">
        <v>50</v>
      </c>
      <c r="C7" s="6" t="s">
        <v>10</v>
      </c>
      <c r="D7" s="6"/>
      <c r="E7" s="7"/>
      <c r="F7" s="7">
        <v>90</v>
      </c>
      <c r="G7" s="8">
        <v>0.7</v>
      </c>
      <c r="H7" s="7">
        <v>1</v>
      </c>
      <c r="I7" s="8">
        <f>G7*F7/H7</f>
        <v>62.999999999999993</v>
      </c>
      <c r="J7" s="8"/>
      <c r="K7" s="6" t="s">
        <v>55</v>
      </c>
      <c r="N7" t="s">
        <v>73</v>
      </c>
    </row>
    <row r="8" spans="1:14" x14ac:dyDescent="0.25">
      <c r="A8" s="6"/>
      <c r="B8" s="6" t="s">
        <v>50</v>
      </c>
      <c r="C8" s="6" t="s">
        <v>12</v>
      </c>
      <c r="D8" s="7"/>
      <c r="E8" s="7" t="s">
        <v>14</v>
      </c>
      <c r="F8" s="7">
        <v>5</v>
      </c>
      <c r="G8" s="8">
        <v>5.82</v>
      </c>
      <c r="H8" s="7">
        <v>1</v>
      </c>
      <c r="I8" s="8">
        <f t="shared" ref="I8:I27" si="0">G8*F8/H8</f>
        <v>29.1</v>
      </c>
      <c r="J8" s="8"/>
      <c r="K8" s="6"/>
    </row>
    <row r="9" spans="1:14" x14ac:dyDescent="0.25">
      <c r="A9" s="6"/>
      <c r="B9" s="6" t="s">
        <v>50</v>
      </c>
      <c r="C9" s="6" t="s">
        <v>13</v>
      </c>
      <c r="D9" s="7"/>
      <c r="E9" s="7" t="s">
        <v>14</v>
      </c>
      <c r="F9" s="7">
        <v>2</v>
      </c>
      <c r="G9" s="8">
        <v>6.65</v>
      </c>
      <c r="H9" s="7">
        <v>1</v>
      </c>
      <c r="I9" s="8">
        <f t="shared" si="0"/>
        <v>13.3</v>
      </c>
      <c r="J9" s="8"/>
      <c r="K9" s="6"/>
    </row>
    <row r="10" spans="1:14" x14ac:dyDescent="0.25">
      <c r="A10" s="6"/>
      <c r="B10" s="6" t="s">
        <v>50</v>
      </c>
      <c r="C10" s="6" t="s">
        <v>18</v>
      </c>
      <c r="D10" s="7">
        <v>2.4</v>
      </c>
      <c r="E10" s="7" t="s">
        <v>52</v>
      </c>
      <c r="F10" s="7">
        <v>18</v>
      </c>
      <c r="G10" s="8">
        <v>16.13</v>
      </c>
      <c r="H10" s="7">
        <v>6</v>
      </c>
      <c r="I10" s="8">
        <f t="shared" si="0"/>
        <v>48.389999999999993</v>
      </c>
      <c r="J10" s="8"/>
      <c r="K10" s="6" t="s">
        <v>53</v>
      </c>
    </row>
    <row r="11" spans="1:14" x14ac:dyDescent="0.25">
      <c r="A11" s="6"/>
      <c r="B11" s="6" t="s">
        <v>50</v>
      </c>
      <c r="C11" s="6" t="s">
        <v>23</v>
      </c>
      <c r="D11" s="7">
        <v>2.4</v>
      </c>
      <c r="E11" s="7">
        <v>660</v>
      </c>
      <c r="F11" s="7">
        <v>6</v>
      </c>
      <c r="G11" s="8">
        <v>7.49</v>
      </c>
      <c r="H11" s="7">
        <v>1</v>
      </c>
      <c r="I11" s="8">
        <f t="shared" si="0"/>
        <v>44.94</v>
      </c>
      <c r="J11" s="8"/>
      <c r="K11" s="6"/>
    </row>
    <row r="12" spans="1:14" x14ac:dyDescent="0.25">
      <c r="A12" s="6"/>
      <c r="B12" s="6" t="s">
        <v>50</v>
      </c>
      <c r="C12" s="6" t="s">
        <v>22</v>
      </c>
      <c r="D12" s="7"/>
      <c r="E12" s="7"/>
      <c r="F12" s="7">
        <v>50</v>
      </c>
      <c r="G12" s="8">
        <v>1.1399999999999999</v>
      </c>
      <c r="H12" s="7">
        <v>10</v>
      </c>
      <c r="I12" s="8">
        <f t="shared" si="0"/>
        <v>5.6999999999999993</v>
      </c>
      <c r="J12" s="8"/>
      <c r="K12" s="6"/>
    </row>
    <row r="13" spans="1:14" x14ac:dyDescent="0.25">
      <c r="A13" s="6"/>
      <c r="B13" s="6" t="s">
        <v>50</v>
      </c>
      <c r="C13" s="6" t="s">
        <v>74</v>
      </c>
      <c r="D13" s="7"/>
      <c r="E13" s="7"/>
      <c r="F13" s="7">
        <v>2</v>
      </c>
      <c r="G13" s="8">
        <v>6.41</v>
      </c>
      <c r="H13" s="7">
        <v>1</v>
      </c>
      <c r="I13" s="10">
        <f t="shared" si="0"/>
        <v>12.82</v>
      </c>
      <c r="J13" s="8"/>
      <c r="K13" s="6"/>
    </row>
    <row r="14" spans="1:14" x14ac:dyDescent="0.25">
      <c r="A14" s="6" t="s">
        <v>57</v>
      </c>
      <c r="B14" s="6"/>
      <c r="C14" s="6" t="s">
        <v>19</v>
      </c>
      <c r="D14" s="7"/>
      <c r="E14" s="7"/>
      <c r="F14" s="7">
        <v>10</v>
      </c>
      <c r="G14" s="8">
        <v>0.99</v>
      </c>
      <c r="H14" s="7">
        <v>10</v>
      </c>
      <c r="J14" s="8">
        <f>G14*F14/H14</f>
        <v>0.99</v>
      </c>
      <c r="K14" s="6"/>
    </row>
    <row r="15" spans="1:14" x14ac:dyDescent="0.25">
      <c r="A15" s="6"/>
      <c r="B15" s="6" t="s">
        <v>50</v>
      </c>
      <c r="C15" s="6" t="s">
        <v>16</v>
      </c>
      <c r="D15" s="7"/>
      <c r="E15" s="7" t="s">
        <v>17</v>
      </c>
      <c r="F15" s="7">
        <v>0</v>
      </c>
      <c r="G15" s="8">
        <v>8.49</v>
      </c>
      <c r="H15" s="7">
        <v>1</v>
      </c>
      <c r="I15" s="8">
        <f t="shared" si="0"/>
        <v>0</v>
      </c>
      <c r="J15" s="8"/>
      <c r="K15" s="6" t="s">
        <v>56</v>
      </c>
    </row>
    <row r="16" spans="1:14" x14ac:dyDescent="0.25">
      <c r="A16" s="6"/>
      <c r="B16" s="6" t="s">
        <v>50</v>
      </c>
      <c r="C16" s="6" t="s">
        <v>20</v>
      </c>
      <c r="D16" s="7"/>
      <c r="E16" s="7"/>
      <c r="F16" s="7">
        <v>0</v>
      </c>
      <c r="G16" s="8">
        <v>5.99</v>
      </c>
      <c r="H16" s="7">
        <v>6</v>
      </c>
      <c r="I16" s="8">
        <f t="shared" si="0"/>
        <v>0</v>
      </c>
      <c r="J16" s="8"/>
      <c r="K16" s="6" t="s">
        <v>67</v>
      </c>
    </row>
    <row r="17" spans="1:11" x14ac:dyDescent="0.25">
      <c r="A17" s="6"/>
      <c r="B17" s="6" t="s">
        <v>50</v>
      </c>
      <c r="C17" s="6" t="s">
        <v>24</v>
      </c>
      <c r="D17" s="7"/>
      <c r="E17" s="7"/>
      <c r="F17" s="7">
        <v>1</v>
      </c>
      <c r="G17" s="8">
        <v>10.34</v>
      </c>
      <c r="H17" s="7">
        <v>1</v>
      </c>
      <c r="I17" s="8">
        <f t="shared" si="0"/>
        <v>10.34</v>
      </c>
      <c r="J17" s="8"/>
      <c r="K17" s="6"/>
    </row>
    <row r="18" spans="1:11" x14ac:dyDescent="0.25">
      <c r="A18" s="6"/>
      <c r="B18" s="6" t="s">
        <v>50</v>
      </c>
      <c r="C18" s="6" t="s">
        <v>21</v>
      </c>
      <c r="D18" s="7">
        <v>1</v>
      </c>
      <c r="E18" s="7">
        <v>485</v>
      </c>
      <c r="F18" s="7">
        <v>0</v>
      </c>
      <c r="G18" s="8">
        <v>11.49</v>
      </c>
      <c r="H18" s="7">
        <v>1</v>
      </c>
      <c r="I18" s="8">
        <f t="shared" si="0"/>
        <v>0</v>
      </c>
      <c r="J18" s="8"/>
      <c r="K18" s="6" t="s">
        <v>68</v>
      </c>
    </row>
    <row r="19" spans="1:11" x14ac:dyDescent="0.25">
      <c r="A19" s="6"/>
      <c r="B19" s="6" t="s">
        <v>50</v>
      </c>
      <c r="C19" s="6" t="s">
        <v>25</v>
      </c>
      <c r="D19" s="7">
        <v>1.2</v>
      </c>
      <c r="E19" s="7"/>
      <c r="F19" s="7">
        <v>1</v>
      </c>
      <c r="G19" s="8">
        <v>9.99</v>
      </c>
      <c r="H19" s="7">
        <v>1</v>
      </c>
      <c r="I19" s="8">
        <f t="shared" si="0"/>
        <v>9.99</v>
      </c>
      <c r="J19" s="8"/>
      <c r="K19" s="6"/>
    </row>
    <row r="20" spans="1:11" x14ac:dyDescent="0.25">
      <c r="A20" s="6"/>
      <c r="B20" s="6" t="s">
        <v>50</v>
      </c>
      <c r="C20" s="6" t="s">
        <v>26</v>
      </c>
      <c r="D20" s="7">
        <v>2</v>
      </c>
      <c r="E20" s="7"/>
      <c r="F20" s="7">
        <v>1</v>
      </c>
      <c r="G20" s="8">
        <v>8.58</v>
      </c>
      <c r="H20" s="7">
        <v>1</v>
      </c>
      <c r="I20" s="8">
        <f t="shared" si="0"/>
        <v>8.58</v>
      </c>
      <c r="J20" s="8"/>
      <c r="K20" s="6"/>
    </row>
    <row r="21" spans="1:11" x14ac:dyDescent="0.25">
      <c r="A21" s="6"/>
      <c r="B21" s="6" t="s">
        <v>50</v>
      </c>
      <c r="C21" s="6" t="s">
        <v>36</v>
      </c>
      <c r="D21" s="7"/>
      <c r="E21" s="7" t="s">
        <v>27</v>
      </c>
      <c r="F21" s="7">
        <v>10</v>
      </c>
      <c r="G21" s="8">
        <v>2.12</v>
      </c>
      <c r="H21" s="7">
        <v>10</v>
      </c>
      <c r="I21" s="8">
        <f t="shared" si="0"/>
        <v>2.12</v>
      </c>
      <c r="J21" s="8"/>
      <c r="K21" s="6"/>
    </row>
    <row r="22" spans="1:11" x14ac:dyDescent="0.25">
      <c r="A22" s="6" t="s">
        <v>57</v>
      </c>
      <c r="B22" s="6"/>
      <c r="C22" s="6" t="s">
        <v>34</v>
      </c>
      <c r="D22" s="7" t="s">
        <v>33</v>
      </c>
      <c r="E22" s="7" t="s">
        <v>27</v>
      </c>
      <c r="F22" s="7">
        <v>5</v>
      </c>
      <c r="G22" s="8">
        <v>6.5</v>
      </c>
      <c r="H22" s="7">
        <v>5</v>
      </c>
      <c r="I22" s="6"/>
      <c r="J22" s="8">
        <f>G22*F22/H22</f>
        <v>6.5</v>
      </c>
      <c r="K22" s="6"/>
    </row>
    <row r="23" spans="1:11" x14ac:dyDescent="0.25">
      <c r="A23" s="6" t="s">
        <v>57</v>
      </c>
      <c r="B23" s="6"/>
      <c r="C23" s="6" t="s">
        <v>31</v>
      </c>
      <c r="D23" s="7" t="s">
        <v>65</v>
      </c>
      <c r="E23" s="7" t="s">
        <v>66</v>
      </c>
      <c r="F23" s="7">
        <v>4</v>
      </c>
      <c r="G23" s="8">
        <v>6.5</v>
      </c>
      <c r="H23" s="7">
        <v>1</v>
      </c>
      <c r="I23" s="6"/>
      <c r="J23" s="8">
        <f>G23*F23/H23</f>
        <v>26</v>
      </c>
      <c r="K23" s="6"/>
    </row>
    <row r="24" spans="1:11" x14ac:dyDescent="0.25">
      <c r="A24" s="6" t="s">
        <v>57</v>
      </c>
      <c r="B24" s="6"/>
      <c r="C24" s="6" t="s">
        <v>35</v>
      </c>
      <c r="D24" s="7" t="s">
        <v>32</v>
      </c>
      <c r="E24" s="7"/>
      <c r="F24" s="7">
        <v>4</v>
      </c>
      <c r="G24" s="8">
        <v>2.35</v>
      </c>
      <c r="H24" s="7">
        <v>4</v>
      </c>
      <c r="I24" s="6"/>
      <c r="J24" s="8">
        <f>G24*F24/H24</f>
        <v>2.35</v>
      </c>
      <c r="K24" s="6"/>
    </row>
    <row r="25" spans="1:11" x14ac:dyDescent="0.25">
      <c r="A25" s="6" t="s">
        <v>57</v>
      </c>
      <c r="B25" s="6"/>
      <c r="C25" s="6" t="s">
        <v>28</v>
      </c>
      <c r="D25" s="7" t="s">
        <v>29</v>
      </c>
      <c r="E25" s="7"/>
      <c r="F25" s="7">
        <v>1</v>
      </c>
      <c r="G25" s="8">
        <v>16.399999999999999</v>
      </c>
      <c r="H25" s="7">
        <v>1</v>
      </c>
      <c r="I25" s="6"/>
      <c r="J25" s="8">
        <f>G25*F25/H25</f>
        <v>16.399999999999999</v>
      </c>
      <c r="K25" s="6"/>
    </row>
    <row r="26" spans="1:11" x14ac:dyDescent="0.25">
      <c r="A26" s="6"/>
      <c r="B26" s="6" t="s">
        <v>50</v>
      </c>
      <c r="C26" s="6" t="s">
        <v>42</v>
      </c>
      <c r="D26" s="7" t="s">
        <v>43</v>
      </c>
      <c r="E26" s="7" t="s">
        <v>32</v>
      </c>
      <c r="F26" s="7">
        <v>20</v>
      </c>
      <c r="G26" s="8">
        <v>10.98</v>
      </c>
      <c r="H26" s="7">
        <v>10</v>
      </c>
      <c r="I26" s="8">
        <f t="shared" si="0"/>
        <v>21.96</v>
      </c>
      <c r="J26" s="8"/>
      <c r="K26" s="6" t="s">
        <v>47</v>
      </c>
    </row>
    <row r="27" spans="1:11" x14ac:dyDescent="0.25">
      <c r="A27" s="6"/>
      <c r="B27" s="6" t="s">
        <v>50</v>
      </c>
      <c r="C27" s="6" t="s">
        <v>30</v>
      </c>
      <c r="D27" s="7" t="s">
        <v>44</v>
      </c>
      <c r="E27" s="7">
        <v>1220</v>
      </c>
      <c r="F27" s="7">
        <v>5</v>
      </c>
      <c r="G27" s="8">
        <v>6.34</v>
      </c>
      <c r="H27" s="7">
        <v>1</v>
      </c>
      <c r="I27" s="8">
        <f t="shared" si="0"/>
        <v>31.7</v>
      </c>
      <c r="J27" s="8"/>
      <c r="K27" s="6"/>
    </row>
    <row r="28" spans="1:11" x14ac:dyDescent="0.25">
      <c r="A28" s="6"/>
      <c r="B28" s="6" t="s">
        <v>50</v>
      </c>
      <c r="C28" s="6" t="s">
        <v>48</v>
      </c>
      <c r="D28" s="7" t="s">
        <v>49</v>
      </c>
      <c r="E28" s="7"/>
      <c r="F28" s="7">
        <v>1</v>
      </c>
      <c r="G28" s="8">
        <v>29.99</v>
      </c>
      <c r="H28" s="7">
        <v>1</v>
      </c>
      <c r="I28" s="8">
        <f>G28*F28/H28</f>
        <v>29.99</v>
      </c>
      <c r="J28" s="8"/>
      <c r="K28" s="6"/>
    </row>
    <row r="29" spans="1:11" x14ac:dyDescent="0.25">
      <c r="A29" s="6" t="s">
        <v>50</v>
      </c>
      <c r="B29" s="6"/>
      <c r="C29" s="6" t="s">
        <v>75</v>
      </c>
      <c r="D29" s="7" t="s">
        <v>49</v>
      </c>
      <c r="E29" s="7"/>
      <c r="F29" s="7">
        <v>2</v>
      </c>
      <c r="G29" s="8">
        <v>17.89</v>
      </c>
      <c r="H29" s="7">
        <v>1</v>
      </c>
      <c r="I29" s="8"/>
      <c r="J29" s="8">
        <f>G29*F29/H29</f>
        <v>35.78</v>
      </c>
      <c r="K29" s="6" t="s">
        <v>77</v>
      </c>
    </row>
    <row r="30" spans="1:11" x14ac:dyDescent="0.25">
      <c r="A30" s="6" t="s">
        <v>50</v>
      </c>
      <c r="B30" s="6"/>
      <c r="C30" s="6" t="s">
        <v>76</v>
      </c>
      <c r="D30" s="7"/>
      <c r="E30" s="7"/>
      <c r="F30" s="7">
        <v>1</v>
      </c>
      <c r="G30" s="8">
        <f>4.19+4.6</f>
        <v>8.7899999999999991</v>
      </c>
      <c r="H30" s="7">
        <v>1</v>
      </c>
      <c r="I30" s="8"/>
      <c r="J30" s="8">
        <f>G30*F30/H30</f>
        <v>8.7899999999999991</v>
      </c>
      <c r="K30" s="6" t="s">
        <v>77</v>
      </c>
    </row>
    <row r="31" spans="1:11" ht="15.75" thickBot="1" x14ac:dyDescent="0.3">
      <c r="D31" s="1"/>
      <c r="E31" s="1"/>
      <c r="F31" s="1"/>
      <c r="G31" s="10"/>
      <c r="H31" s="1"/>
      <c r="I31" s="11">
        <f>SUM(I3:I30)</f>
        <v>484.37999999999988</v>
      </c>
      <c r="J31" s="11">
        <f>SUM(J3:J30)</f>
        <v>96.81</v>
      </c>
    </row>
    <row r="32" spans="1:11" ht="15.75" thickTop="1" x14ac:dyDescent="0.25">
      <c r="D32" s="1"/>
      <c r="E32" s="1"/>
      <c r="F32" s="1"/>
      <c r="G32" s="10"/>
      <c r="H32" s="1"/>
      <c r="I32" s="10"/>
      <c r="J32" s="10">
        <f>J31+I31</f>
        <v>581.18999999999983</v>
      </c>
    </row>
    <row r="33" spans="1:11" x14ac:dyDescent="0.25">
      <c r="D33" s="1"/>
      <c r="E33" s="1"/>
      <c r="F33" s="1"/>
      <c r="G33" s="10"/>
      <c r="H33" s="1"/>
      <c r="I33" s="10"/>
      <c r="J33" s="10"/>
    </row>
    <row r="34" spans="1:11" x14ac:dyDescent="0.25">
      <c r="C34" t="s">
        <v>62</v>
      </c>
      <c r="D34" s="1"/>
      <c r="E34" s="1"/>
      <c r="F34" s="1"/>
      <c r="G34" s="2"/>
      <c r="H34" s="1"/>
      <c r="I34" s="2"/>
      <c r="J34" s="2"/>
    </row>
    <row r="35" spans="1:11" x14ac:dyDescent="0.25">
      <c r="A35" s="6"/>
      <c r="B35" s="6" t="s">
        <v>50</v>
      </c>
      <c r="C35" s="6" t="s">
        <v>37</v>
      </c>
      <c r="D35" s="6">
        <v>1.8</v>
      </c>
      <c r="E35" s="6" t="s">
        <v>4</v>
      </c>
      <c r="F35" s="7">
        <v>4</v>
      </c>
      <c r="G35" s="8">
        <v>8.59</v>
      </c>
      <c r="H35" s="7">
        <v>1</v>
      </c>
      <c r="I35" s="8">
        <f t="shared" ref="I35:I38" si="1">G35*F35/H35</f>
        <v>34.36</v>
      </c>
      <c r="J35" s="8"/>
      <c r="K35" s="6" t="s">
        <v>45</v>
      </c>
    </row>
    <row r="36" spans="1:11" x14ac:dyDescent="0.25">
      <c r="A36" s="6"/>
      <c r="B36" s="6" t="s">
        <v>50</v>
      </c>
      <c r="C36" s="6" t="s">
        <v>38</v>
      </c>
      <c r="D36" s="6">
        <v>1.8</v>
      </c>
      <c r="E36" s="6" t="s">
        <v>39</v>
      </c>
      <c r="F36" s="7">
        <v>2</v>
      </c>
      <c r="G36" s="8">
        <v>17.98</v>
      </c>
      <c r="H36" s="7">
        <v>1</v>
      </c>
      <c r="I36" s="8">
        <f t="shared" si="1"/>
        <v>35.96</v>
      </c>
      <c r="J36" s="8"/>
      <c r="K36" s="6" t="s">
        <v>45</v>
      </c>
    </row>
    <row r="37" spans="1:11" x14ac:dyDescent="0.25">
      <c r="A37" s="6"/>
      <c r="B37" s="6" t="s">
        <v>50</v>
      </c>
      <c r="C37" s="6" t="s">
        <v>38</v>
      </c>
      <c r="D37" s="6">
        <v>1.8</v>
      </c>
      <c r="E37" s="6" t="s">
        <v>40</v>
      </c>
      <c r="F37" s="7">
        <v>1</v>
      </c>
      <c r="G37" s="8">
        <v>18.98</v>
      </c>
      <c r="H37" s="7">
        <v>1</v>
      </c>
      <c r="I37" s="8">
        <f t="shared" si="1"/>
        <v>18.98</v>
      </c>
      <c r="J37" s="8"/>
      <c r="K37" s="6" t="s">
        <v>45</v>
      </c>
    </row>
    <row r="38" spans="1:11" x14ac:dyDescent="0.25">
      <c r="A38" s="6"/>
      <c r="B38" s="6" t="s">
        <v>50</v>
      </c>
      <c r="C38" s="6" t="s">
        <v>41</v>
      </c>
      <c r="D38" s="6">
        <v>600</v>
      </c>
      <c r="E38" s="6" t="s">
        <v>4</v>
      </c>
      <c r="F38" s="7">
        <v>5</v>
      </c>
      <c r="G38" s="8">
        <v>6.99</v>
      </c>
      <c r="H38" s="7">
        <v>1</v>
      </c>
      <c r="I38" s="8">
        <f t="shared" si="1"/>
        <v>34.950000000000003</v>
      </c>
      <c r="J38" s="8"/>
      <c r="K38" s="6" t="s">
        <v>45</v>
      </c>
    </row>
    <row r="39" spans="1:11" x14ac:dyDescent="0.25">
      <c r="I39" s="2">
        <f>SUM(I35:I38)</f>
        <v>124.25</v>
      </c>
    </row>
    <row r="40" spans="1:11" ht="15.75" thickBot="1" x14ac:dyDescent="0.3">
      <c r="D40" s="1"/>
      <c r="E40" s="1"/>
      <c r="F40" s="1"/>
      <c r="G40" s="2"/>
      <c r="H40" s="1"/>
      <c r="I40" s="3">
        <f>I39+I31</f>
        <v>608.62999999999988</v>
      </c>
      <c r="J40" s="2"/>
    </row>
    <row r="41" spans="1:11" ht="15.75" thickTop="1" x14ac:dyDescent="0.25">
      <c r="D41" s="1"/>
      <c r="E41" s="1"/>
      <c r="F41" s="1"/>
      <c r="J41" s="12"/>
    </row>
    <row r="43" spans="1:11" x14ac:dyDescent="0.25">
      <c r="D43" s="1"/>
      <c r="E43" s="1"/>
      <c r="F43" s="1"/>
      <c r="G43" s="1"/>
      <c r="H43" s="1"/>
      <c r="I43" s="1"/>
      <c r="J43" s="1"/>
    </row>
    <row r="44" spans="1:11" x14ac:dyDescent="0.25">
      <c r="I44" s="2"/>
      <c r="J44" s="2"/>
    </row>
    <row r="45" spans="1:11" x14ac:dyDescent="0.25">
      <c r="I45" s="2"/>
      <c r="J45" s="2"/>
    </row>
    <row r="46" spans="1:11" x14ac:dyDescent="0.25">
      <c r="I46" s="2"/>
      <c r="J46" s="2"/>
    </row>
    <row r="47" spans="1:11" x14ac:dyDescent="0.25">
      <c r="I47" s="2"/>
      <c r="J47" s="2"/>
    </row>
    <row r="48" spans="1:11" x14ac:dyDescent="0.25">
      <c r="I48" s="2"/>
      <c r="J48" s="2"/>
    </row>
  </sheetData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6"/>
  <sheetViews>
    <sheetView workbookViewId="0">
      <selection activeCell="B3" sqref="B3"/>
    </sheetView>
  </sheetViews>
  <sheetFormatPr defaultRowHeight="15" x14ac:dyDescent="0.25"/>
  <sheetData>
    <row r="3" spans="2:4" x14ac:dyDescent="0.25">
      <c r="B3">
        <v>2400</v>
      </c>
      <c r="C3">
        <v>10.5</v>
      </c>
      <c r="D3">
        <f>C3*4</f>
        <v>42</v>
      </c>
    </row>
    <row r="4" spans="2:4" x14ac:dyDescent="0.25">
      <c r="B4">
        <v>1800</v>
      </c>
      <c r="C4">
        <v>7</v>
      </c>
      <c r="D4">
        <f>C4*4</f>
        <v>28</v>
      </c>
    </row>
    <row r="5" spans="2:4" x14ac:dyDescent="0.25">
      <c r="D5">
        <f>D3+D4</f>
        <v>70</v>
      </c>
    </row>
    <row r="6" spans="2:4" x14ac:dyDescent="0.25">
      <c r="D6">
        <f>D5+20</f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McIntyre</cp:lastModifiedBy>
  <cp:lastPrinted>2014-03-06T22:47:28Z</cp:lastPrinted>
  <dcterms:created xsi:type="dcterms:W3CDTF">2014-02-15T18:02:02Z</dcterms:created>
  <dcterms:modified xsi:type="dcterms:W3CDTF">2023-04-07T10:25:42Z</dcterms:modified>
</cp:coreProperties>
</file>